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As\VC HOA\Owners Meetings\2023\"/>
    </mc:Choice>
  </mc:AlternateContent>
  <xr:revisionPtr revIDLastSave="0" documentId="13_ncr:1_{295D94DE-84BE-475F-BD5B-4C42D7B5F861}" xr6:coauthVersionLast="47" xr6:coauthVersionMax="47" xr10:uidLastSave="{00000000-0000-0000-0000-000000000000}"/>
  <bookViews>
    <workbookView xWindow="14400" yWindow="-163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Sheet1!$A:$F,Sheet1!$1:$1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6" i="1" l="1"/>
  <c r="AD6" i="1"/>
  <c r="AD18" i="1"/>
  <c r="AC19" i="1"/>
  <c r="AA19" i="1"/>
  <c r="Y19" i="1"/>
  <c r="W19" i="1"/>
  <c r="U19" i="1"/>
  <c r="S19" i="1"/>
  <c r="Q19" i="1"/>
  <c r="O19" i="1"/>
  <c r="M19" i="1"/>
  <c r="K19" i="1"/>
  <c r="I19" i="1"/>
  <c r="G19" i="1"/>
  <c r="AC8" i="1"/>
  <c r="AA8" i="1"/>
  <c r="Y8" i="1"/>
  <c r="W8" i="1"/>
  <c r="U8" i="1"/>
  <c r="S8" i="1"/>
  <c r="Q8" i="1"/>
  <c r="O8" i="1"/>
  <c r="M8" i="1"/>
  <c r="K8" i="1"/>
  <c r="I8" i="1"/>
  <c r="G8" i="1"/>
  <c r="AD7" i="1"/>
  <c r="AD11" i="1"/>
  <c r="AD17" i="1"/>
  <c r="AD15" i="1"/>
  <c r="AD14" i="1"/>
  <c r="AD13" i="1"/>
  <c r="AD12" i="1"/>
  <c r="AD5" i="1"/>
  <c r="AD19" i="1" l="1"/>
  <c r="AD8" i="1"/>
  <c r="U21" i="1"/>
  <c r="W3" i="1" s="1"/>
  <c r="W21" i="1" s="1"/>
  <c r="Y3" i="1" s="1"/>
  <c r="Y21" i="1" s="1"/>
  <c r="AA3" i="1" s="1"/>
  <c r="AA21" i="1" s="1"/>
  <c r="AC3" i="1" s="1"/>
  <c r="AC21" i="1" s="1"/>
  <c r="G3" i="1" s="1"/>
  <c r="G21" i="1" s="1"/>
  <c r="I3" i="1" s="1"/>
  <c r="I21" i="1" s="1"/>
  <c r="K3" i="1" s="1"/>
  <c r="K21" i="1" s="1"/>
  <c r="M3" i="1" s="1"/>
  <c r="M21" i="1" s="1"/>
  <c r="O3" i="1" s="1"/>
  <c r="O21" i="1" s="1"/>
  <c r="Q3" i="1" s="1"/>
  <c r="Q21" i="1" s="1"/>
  <c r="S3" i="1" s="1"/>
  <c r="S21" i="1" s="1"/>
</calcChain>
</file>

<file path=xl/sharedStrings.xml><?xml version="1.0" encoding="utf-8"?>
<sst xmlns="http://schemas.openxmlformats.org/spreadsheetml/2006/main" count="41" uniqueCount="40">
  <si>
    <t>Total Income</t>
  </si>
  <si>
    <t>Insurance</t>
  </si>
  <si>
    <t>Management Fees</t>
  </si>
  <si>
    <t>Professional Fees</t>
  </si>
  <si>
    <t>Electricity (Sprinklers)</t>
  </si>
  <si>
    <t>Postage &amp; General Office</t>
  </si>
  <si>
    <t>Projected cash on hand</t>
  </si>
  <si>
    <t>HOA Late Fees and Fines</t>
  </si>
  <si>
    <t>HOA Owner Transer Fee</t>
  </si>
  <si>
    <t>Taxes</t>
  </si>
  <si>
    <t>5004</t>
  </si>
  <si>
    <t>40022</t>
  </si>
  <si>
    <t>40036</t>
  </si>
  <si>
    <t>40037</t>
  </si>
  <si>
    <t>5005</t>
  </si>
  <si>
    <t>5006</t>
  </si>
  <si>
    <t>5010</t>
  </si>
  <si>
    <t>5020</t>
  </si>
  <si>
    <t>INCOME</t>
  </si>
  <si>
    <t>TOTALS</t>
  </si>
  <si>
    <t>Beginning Balance</t>
  </si>
  <si>
    <t>EXPENSES</t>
  </si>
  <si>
    <t>HOA Dues</t>
  </si>
  <si>
    <t>TOTAL EXPENSE</t>
  </si>
  <si>
    <t>Grounds Maintenance</t>
  </si>
  <si>
    <t>50112</t>
  </si>
  <si>
    <t>50110</t>
  </si>
  <si>
    <t>Water (Exterior)</t>
  </si>
  <si>
    <t>AUG 23</t>
  </si>
  <si>
    <t>SEPT 23</t>
  </si>
  <si>
    <t>OCT 23</t>
  </si>
  <si>
    <t>NOV 23</t>
  </si>
  <si>
    <t>DEC 23</t>
  </si>
  <si>
    <t>JAN 24</t>
  </si>
  <si>
    <t>FEB 24</t>
  </si>
  <si>
    <t>MAR 24</t>
  </si>
  <si>
    <t>APR 24</t>
  </si>
  <si>
    <t>MAY 24</t>
  </si>
  <si>
    <t>JUNE 24</t>
  </si>
  <si>
    <t>JULY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</si>
</sst>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11" x14ac:knownFonts="1">
    <font>
      <sz val="10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49" fontId="0" fillId="2" borderId="0" xfId="0" applyNumberFormat="1" applyFill="1"/>
    <xf numFmtId="49" fontId="2" fillId="2" borderId="0" xfId="0" applyNumberFormat="1" applyFont="1" applyFill="1"/>
    <xf numFmtId="164" fontId="2" fillId="2" borderId="0" xfId="0" applyNumberFormat="1" applyFont="1" applyFill="1"/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64" fontId="2" fillId="0" borderId="2" xfId="0" applyNumberFormat="1" applyFont="1" applyBorder="1"/>
    <xf numFmtId="164" fontId="1" fillId="2" borderId="0" xfId="0" applyNumberFormat="1" applyFont="1" applyFill="1"/>
    <xf numFmtId="0" fontId="4" fillId="2" borderId="0" xfId="0" applyFont="1" applyFill="1"/>
    <xf numFmtId="49" fontId="6" fillId="0" borderId="0" xfId="0" applyNumberFormat="1" applyFont="1"/>
    <xf numFmtId="49" fontId="7" fillId="0" borderId="0" xfId="0" applyNumberFormat="1" applyFont="1"/>
    <xf numFmtId="0" fontId="8" fillId="0" borderId="0" xfId="0" applyFont="1" applyAlignment="1">
      <alignment horizontal="center"/>
    </xf>
    <xf numFmtId="4" fontId="9" fillId="0" borderId="0" xfId="0" applyNumberFormat="1" applyFont="1"/>
    <xf numFmtId="49" fontId="2" fillId="0" borderId="0" xfId="0" applyNumberFormat="1" applyFont="1"/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5" fillId="2" borderId="0" xfId="0" applyFont="1" applyFill="1"/>
    <xf numFmtId="4" fontId="10" fillId="0" borderId="0" xfId="0" applyNumberFormat="1" applyFont="1"/>
    <xf numFmtId="49" fontId="1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" fontId="6" fillId="0" borderId="3" xfId="0" applyNumberFormat="1" applyFont="1" applyBorder="1"/>
    <xf numFmtId="49" fontId="6" fillId="2" borderId="0" xfId="0" applyNumberFormat="1" applyFont="1" applyFill="1"/>
    <xf numFmtId="164" fontId="6" fillId="0" borderId="4" xfId="0" applyNumberFormat="1" applyFont="1" applyBorder="1"/>
    <xf numFmtId="164" fontId="6" fillId="2" borderId="0" xfId="0" applyNumberFormat="1" applyFont="1" applyFill="1"/>
    <xf numFmtId="164" fontId="6" fillId="0" borderId="0" xfId="0" applyNumberFormat="1" applyFont="1"/>
    <xf numFmtId="164" fontId="6" fillId="0" borderId="5" xfId="0" applyNumberFormat="1" applyFont="1" applyBorder="1"/>
    <xf numFmtId="0" fontId="0" fillId="3" borderId="0" xfId="0" applyFill="1" applyAlignment="1">
      <alignment horizontal="center"/>
    </xf>
    <xf numFmtId="0" fontId="0" fillId="3" borderId="0" xfId="0" applyFill="1"/>
    <xf numFmtId="4" fontId="0" fillId="0" borderId="0" xfId="0" applyNumberFormat="1"/>
    <xf numFmtId="0" fontId="1" fillId="3" borderId="0" xfId="0" applyFont="1" applyFill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view="pageLayout" zoomScaleNormal="100" zoomScaleSheetLayoutView="100" workbookViewId="0">
      <selection activeCell="I9" sqref="I9"/>
    </sheetView>
  </sheetViews>
  <sheetFormatPr defaultRowHeight="12.5" x14ac:dyDescent="0.25"/>
  <cols>
    <col min="1" max="1" width="3.26953125" style="2" customWidth="1"/>
    <col min="2" max="2" width="5.7265625" style="2" customWidth="1"/>
    <col min="3" max="3" width="5.81640625" style="2" customWidth="1"/>
    <col min="4" max="4" width="5.26953125" style="2" customWidth="1"/>
    <col min="5" max="5" width="3" style="2" customWidth="1"/>
    <col min="6" max="6" width="18" style="2" customWidth="1"/>
    <col min="7" max="7" width="9.08984375" style="1" bestFit="1" customWidth="1"/>
    <col min="8" max="8" width="2.36328125" customWidth="1"/>
    <col min="9" max="9" width="9.36328125" style="1" bestFit="1" customWidth="1"/>
    <col min="10" max="10" width="2.26953125" customWidth="1"/>
    <col min="11" max="11" width="10" style="1" bestFit="1" customWidth="1"/>
    <col min="12" max="12" width="2.26953125" customWidth="1"/>
    <col min="13" max="13" width="9.08984375" style="1" bestFit="1" customWidth="1"/>
    <col min="14" max="14" width="2.26953125" style="9" customWidth="1"/>
    <col min="15" max="15" width="9.08984375" style="1" bestFit="1" customWidth="1"/>
    <col min="16" max="16" width="2.26953125" style="1" customWidth="1"/>
    <col min="17" max="17" width="9.08984375" style="1" bestFit="1" customWidth="1"/>
    <col min="18" max="18" width="2.26953125" customWidth="1"/>
    <col min="19" max="19" width="9.08984375" style="1" bestFit="1" customWidth="1"/>
    <col min="20" max="20" width="2.36328125" style="14" customWidth="1"/>
    <col min="21" max="21" width="8.81640625" style="1" customWidth="1"/>
    <col min="22" max="22" width="2.6328125" customWidth="1"/>
    <col min="23" max="23" width="9.08984375" style="1" bestFit="1" customWidth="1"/>
    <col min="24" max="24" width="2.26953125" style="1" customWidth="1"/>
    <col min="25" max="25" width="9.08984375" style="1" bestFit="1" customWidth="1"/>
    <col min="26" max="26" width="2.26953125" style="9" customWidth="1"/>
    <col min="27" max="27" width="9.6328125" style="1" customWidth="1"/>
    <col min="28" max="28" width="2.26953125" style="1" customWidth="1"/>
    <col min="29" max="29" width="9.08984375" style="1" bestFit="1" customWidth="1"/>
    <col min="30" max="30" width="12.08984375" customWidth="1"/>
  </cols>
  <sheetData>
    <row r="1" spans="1:30" s="7" customFormat="1" ht="16.5" thickTop="1" thickBot="1" x14ac:dyDescent="0.4">
      <c r="A1" s="5"/>
      <c r="B1" s="5"/>
      <c r="C1" s="5"/>
      <c r="D1" s="5"/>
      <c r="E1" s="5"/>
      <c r="F1" s="5"/>
      <c r="G1" s="6" t="s">
        <v>33</v>
      </c>
      <c r="H1" s="13"/>
      <c r="I1" s="6" t="s">
        <v>34</v>
      </c>
      <c r="J1" s="13"/>
      <c r="K1" s="6" t="s">
        <v>35</v>
      </c>
      <c r="L1" s="13"/>
      <c r="M1" s="6" t="s">
        <v>36</v>
      </c>
      <c r="N1" s="12"/>
      <c r="O1" s="6" t="s">
        <v>37</v>
      </c>
      <c r="P1" s="12"/>
      <c r="Q1" s="6" t="s">
        <v>38</v>
      </c>
      <c r="R1" s="13"/>
      <c r="S1" s="6" t="s">
        <v>39</v>
      </c>
      <c r="T1" s="35"/>
      <c r="U1" s="6" t="s">
        <v>28</v>
      </c>
      <c r="W1" s="6" t="s">
        <v>29</v>
      </c>
      <c r="X1" s="12"/>
      <c r="Y1" s="6" t="s">
        <v>30</v>
      </c>
      <c r="Z1" s="12"/>
      <c r="AA1" s="6" t="s">
        <v>31</v>
      </c>
      <c r="AB1" s="12"/>
      <c r="AC1" s="6" t="s">
        <v>32</v>
      </c>
      <c r="AD1" s="20" t="s">
        <v>19</v>
      </c>
    </row>
    <row r="2" spans="1:30" s="7" customFormat="1" ht="16" thickTop="1" x14ac:dyDescent="0.35">
      <c r="A2" s="5"/>
      <c r="B2" s="5"/>
      <c r="C2" s="5"/>
      <c r="D2" s="5"/>
      <c r="E2" s="5"/>
      <c r="F2" s="5"/>
      <c r="G2" s="5"/>
      <c r="H2" s="13"/>
      <c r="I2" s="5"/>
      <c r="J2" s="13"/>
      <c r="K2" s="5"/>
      <c r="L2" s="13"/>
      <c r="M2" s="5"/>
      <c r="N2" s="12"/>
      <c r="O2" s="5"/>
      <c r="P2" s="12"/>
      <c r="Q2" s="5"/>
      <c r="R2" s="13"/>
      <c r="S2" s="5"/>
      <c r="T2" s="35"/>
      <c r="U2" s="5"/>
      <c r="W2" s="5"/>
      <c r="X2" s="12"/>
      <c r="Y2" s="5"/>
      <c r="Z2" s="12"/>
      <c r="AA2" s="5"/>
      <c r="AB2" s="12"/>
      <c r="AC2" s="5"/>
      <c r="AD2" s="20"/>
    </row>
    <row r="3" spans="1:30" s="7" customFormat="1" ht="16" thickBot="1" x14ac:dyDescent="0.4">
      <c r="A3" s="27" t="s">
        <v>20</v>
      </c>
      <c r="C3" s="5"/>
      <c r="D3" s="5"/>
      <c r="E3" s="5"/>
      <c r="F3" s="5"/>
      <c r="G3" s="34">
        <f>AC21</f>
        <v>4166.9799999999996</v>
      </c>
      <c r="H3" s="23"/>
      <c r="I3" s="34">
        <f>G21</f>
        <v>12950.98</v>
      </c>
      <c r="J3" s="23"/>
      <c r="K3" s="34">
        <f>I21</f>
        <v>12959.98</v>
      </c>
      <c r="L3" s="23"/>
      <c r="M3" s="34">
        <f>K21</f>
        <v>12793.98</v>
      </c>
      <c r="N3" s="24"/>
      <c r="O3" s="34">
        <f>M21</f>
        <v>11354.98</v>
      </c>
      <c r="P3" s="24"/>
      <c r="Q3" s="34">
        <f>O21</f>
        <v>10015.98</v>
      </c>
      <c r="R3" s="23"/>
      <c r="S3" s="34">
        <f>Q21</f>
        <v>8576.98</v>
      </c>
      <c r="T3" s="35"/>
      <c r="U3" s="34">
        <v>7117.98</v>
      </c>
      <c r="V3" s="33"/>
      <c r="W3" s="34">
        <f>U21</f>
        <v>5678.98</v>
      </c>
      <c r="X3" s="24"/>
      <c r="Y3" s="34">
        <f>W21</f>
        <v>4239.9799999999996</v>
      </c>
      <c r="Z3" s="24"/>
      <c r="AA3" s="34">
        <f>Y21</f>
        <v>4248.9799999999996</v>
      </c>
      <c r="AB3" s="24"/>
      <c r="AC3" s="34">
        <f>AA21</f>
        <v>4197.9799999999996</v>
      </c>
      <c r="AD3" s="20"/>
    </row>
    <row r="4" spans="1:30" ht="15.5" x14ac:dyDescent="0.35">
      <c r="B4" s="19" t="s">
        <v>18</v>
      </c>
      <c r="G4" s="3"/>
      <c r="H4" s="14"/>
      <c r="I4" s="3"/>
      <c r="J4" s="14"/>
      <c r="K4" s="3"/>
      <c r="L4" s="14"/>
      <c r="M4" s="3"/>
      <c r="N4" s="10"/>
      <c r="O4" s="3"/>
      <c r="P4" s="10"/>
      <c r="Q4" s="3"/>
      <c r="R4" s="14"/>
      <c r="S4" s="3"/>
      <c r="T4" s="36"/>
      <c r="U4" s="3"/>
      <c r="W4" s="3"/>
      <c r="X4" s="10"/>
      <c r="Y4" s="3"/>
      <c r="Z4" s="10"/>
      <c r="AA4" s="3"/>
      <c r="AB4" s="10"/>
      <c r="AC4" s="3"/>
    </row>
    <row r="5" spans="1:30" x14ac:dyDescent="0.25">
      <c r="C5" s="2" t="s">
        <v>11</v>
      </c>
      <c r="D5" s="2" t="s">
        <v>22</v>
      </c>
      <c r="G5" s="3">
        <v>10350</v>
      </c>
      <c r="H5" s="17"/>
      <c r="I5" s="3">
        <v>0</v>
      </c>
      <c r="J5" s="17"/>
      <c r="K5" s="3">
        <v>0</v>
      </c>
      <c r="L5" s="17"/>
      <c r="M5" s="3">
        <v>0</v>
      </c>
      <c r="N5" s="10"/>
      <c r="O5" s="3">
        <v>0</v>
      </c>
      <c r="P5" s="10"/>
      <c r="Q5" s="3">
        <v>0</v>
      </c>
      <c r="R5" s="17"/>
      <c r="S5" s="3">
        <v>0</v>
      </c>
      <c r="T5" s="36"/>
      <c r="U5" s="3">
        <v>0</v>
      </c>
      <c r="V5" s="39"/>
      <c r="W5" s="3">
        <v>0</v>
      </c>
      <c r="X5" s="10"/>
      <c r="Y5" s="3">
        <v>0</v>
      </c>
      <c r="Z5" s="10"/>
      <c r="AA5" s="3">
        <v>0</v>
      </c>
      <c r="AB5" s="10"/>
      <c r="AC5" s="3">
        <v>0</v>
      </c>
      <c r="AD5" s="26">
        <f>SUM(G5+I5+K5+M5+O5+Q5+S5+U5+W5+Y5+AA5+AC5)</f>
        <v>10350</v>
      </c>
    </row>
    <row r="6" spans="1:30" x14ac:dyDescent="0.25">
      <c r="C6" s="2" t="s">
        <v>12</v>
      </c>
      <c r="D6" s="2" t="s">
        <v>7</v>
      </c>
      <c r="G6" s="3">
        <v>9</v>
      </c>
      <c r="H6" s="17"/>
      <c r="I6" s="3">
        <v>9</v>
      </c>
      <c r="J6" s="17"/>
      <c r="K6" s="3">
        <v>9</v>
      </c>
      <c r="L6" s="17"/>
      <c r="M6" s="3">
        <v>9</v>
      </c>
      <c r="N6" s="10"/>
      <c r="O6" s="3">
        <v>9</v>
      </c>
      <c r="P6" s="10"/>
      <c r="Q6" s="3">
        <v>9</v>
      </c>
      <c r="R6" s="17"/>
      <c r="S6" s="3">
        <v>9</v>
      </c>
      <c r="T6" s="36"/>
      <c r="U6" s="3">
        <v>9</v>
      </c>
      <c r="V6" s="39"/>
      <c r="W6" s="3">
        <v>9</v>
      </c>
      <c r="X6" s="10"/>
      <c r="Y6" s="3">
        <v>9</v>
      </c>
      <c r="Z6" s="10"/>
      <c r="AA6" s="3">
        <v>9</v>
      </c>
      <c r="AB6" s="10"/>
      <c r="AC6" s="3">
        <v>9</v>
      </c>
      <c r="AD6" s="26">
        <f>SUM(G6+I6+K6+M6+O6+Q6+S6+U6+W6+Y6+AA6+AC6)</f>
        <v>108</v>
      </c>
    </row>
    <row r="7" spans="1:30" x14ac:dyDescent="0.25">
      <c r="C7" s="2" t="s">
        <v>13</v>
      </c>
      <c r="D7" s="2" t="s">
        <v>8</v>
      </c>
      <c r="G7" s="3">
        <v>0</v>
      </c>
      <c r="H7" s="17"/>
      <c r="I7" s="3">
        <v>0</v>
      </c>
      <c r="J7" s="17"/>
      <c r="K7" s="3">
        <v>0</v>
      </c>
      <c r="L7" s="17"/>
      <c r="M7" s="3">
        <v>0</v>
      </c>
      <c r="N7" s="10"/>
      <c r="O7" s="3">
        <v>100</v>
      </c>
      <c r="P7" s="10"/>
      <c r="Q7" s="3">
        <v>0</v>
      </c>
      <c r="R7" s="17"/>
      <c r="S7" s="3">
        <v>0</v>
      </c>
      <c r="T7" s="36"/>
      <c r="U7" s="3">
        <v>0</v>
      </c>
      <c r="V7" s="39"/>
      <c r="W7" s="3">
        <v>0</v>
      </c>
      <c r="X7" s="10"/>
      <c r="Y7" s="3">
        <v>0</v>
      </c>
      <c r="Z7" s="10"/>
      <c r="AA7" s="3">
        <v>0</v>
      </c>
      <c r="AB7" s="10"/>
      <c r="AC7" s="3">
        <v>0</v>
      </c>
      <c r="AD7" s="26">
        <f>SUM(G7+I7+K7+M7+O7+Q7+S7+U7+W7+Y7+AA7+AC7)</f>
        <v>100</v>
      </c>
    </row>
    <row r="8" spans="1:30" ht="13" x14ac:dyDescent="0.3">
      <c r="C8" s="28" t="s">
        <v>0</v>
      </c>
      <c r="G8" s="33">
        <f>SUM(G5:G7)</f>
        <v>10359</v>
      </c>
      <c r="H8" s="32"/>
      <c r="I8" s="33">
        <f>SUM(I5:I7)</f>
        <v>9</v>
      </c>
      <c r="J8" s="32"/>
      <c r="K8" s="33">
        <f>SUM(K5:K7)</f>
        <v>9</v>
      </c>
      <c r="L8" s="32"/>
      <c r="M8" s="33">
        <f>SUM(M5:M7)</f>
        <v>9</v>
      </c>
      <c r="N8" s="32"/>
      <c r="O8" s="33">
        <f>SUM(O5:O7)</f>
        <v>109</v>
      </c>
      <c r="P8" s="32"/>
      <c r="Q8" s="33">
        <f>SUM(Q5:Q7)</f>
        <v>9</v>
      </c>
      <c r="R8" s="32"/>
      <c r="S8" s="33">
        <f>SUM(S5:S7)</f>
        <v>9</v>
      </c>
      <c r="T8" s="36"/>
      <c r="U8" s="33">
        <f>SUM(U5:U7)</f>
        <v>9</v>
      </c>
      <c r="V8" s="33"/>
      <c r="W8" s="33">
        <f>SUM(W5:W7)</f>
        <v>9</v>
      </c>
      <c r="X8" s="32"/>
      <c r="Y8" s="33">
        <f>SUM(Y5:Y7)</f>
        <v>9</v>
      </c>
      <c r="Z8" s="32"/>
      <c r="AA8" s="33">
        <f>SUM(AA5:AA7)</f>
        <v>9</v>
      </c>
      <c r="AB8" s="32"/>
      <c r="AC8" s="33">
        <f>SUM(AC5:AC7)</f>
        <v>9</v>
      </c>
      <c r="AD8" s="21">
        <f>SUM(G8+I8+K8+M8+O8+Q8+S8+U8+W8+Y8+AA8+AC8)</f>
        <v>10558</v>
      </c>
    </row>
    <row r="9" spans="1:30" x14ac:dyDescent="0.25">
      <c r="G9" s="8"/>
      <c r="H9" s="16"/>
      <c r="I9" s="8"/>
      <c r="J9" s="16"/>
      <c r="K9" s="8"/>
      <c r="L9" s="16"/>
      <c r="M9" s="8"/>
      <c r="N9" s="16"/>
      <c r="O9" s="8"/>
      <c r="P9" s="16"/>
      <c r="Q9" s="8"/>
      <c r="R9" s="16"/>
      <c r="S9" s="8"/>
      <c r="T9" s="36"/>
      <c r="U9" s="8"/>
      <c r="V9" s="8"/>
      <c r="W9" s="8"/>
      <c r="X9" s="16"/>
      <c r="Y9" s="8"/>
      <c r="Z9" s="16"/>
      <c r="AA9" s="8"/>
      <c r="AB9" s="16"/>
      <c r="AC9" s="8"/>
    </row>
    <row r="10" spans="1:30" ht="13.5" customHeight="1" x14ac:dyDescent="0.35">
      <c r="B10" s="19" t="s">
        <v>21</v>
      </c>
      <c r="C10" s="19"/>
      <c r="G10" s="3"/>
      <c r="H10" s="14"/>
      <c r="I10" s="3"/>
      <c r="J10" s="14"/>
      <c r="K10" s="3"/>
      <c r="L10" s="14"/>
      <c r="M10" s="3"/>
      <c r="N10" s="10"/>
      <c r="O10" s="3"/>
      <c r="P10" s="10"/>
      <c r="Q10" s="3"/>
      <c r="R10" s="14"/>
      <c r="S10" s="3"/>
      <c r="T10" s="36"/>
      <c r="U10" s="3"/>
      <c r="W10" s="3"/>
      <c r="X10" s="10"/>
      <c r="Y10" s="3"/>
      <c r="Z10" s="10"/>
      <c r="AA10" s="3"/>
      <c r="AB10" s="10"/>
      <c r="AC10" s="3"/>
    </row>
    <row r="11" spans="1:30" ht="15" customHeight="1" x14ac:dyDescent="0.25">
      <c r="C11" s="2" t="s">
        <v>10</v>
      </c>
      <c r="D11" s="2" t="s">
        <v>2</v>
      </c>
      <c r="G11" s="3">
        <v>1150</v>
      </c>
      <c r="H11" s="17"/>
      <c r="I11" s="3">
        <v>0</v>
      </c>
      <c r="J11" s="17"/>
      <c r="K11" s="3">
        <v>0</v>
      </c>
      <c r="L11" s="17"/>
      <c r="M11" s="3">
        <v>0</v>
      </c>
      <c r="N11" s="10"/>
      <c r="O11" s="3">
        <v>0</v>
      </c>
      <c r="P11" s="10"/>
      <c r="Q11" s="3">
        <v>0</v>
      </c>
      <c r="R11" s="17"/>
      <c r="S11" s="3">
        <v>0</v>
      </c>
      <c r="T11" s="36"/>
      <c r="U11" s="3">
        <v>0</v>
      </c>
      <c r="V11" s="39"/>
      <c r="W11" s="3">
        <v>0</v>
      </c>
      <c r="X11" s="10"/>
      <c r="Y11" s="3">
        <v>0</v>
      </c>
      <c r="Z11" s="10"/>
      <c r="AA11" s="3">
        <v>0</v>
      </c>
      <c r="AB11" s="10"/>
      <c r="AC11" s="3">
        <v>0</v>
      </c>
      <c r="AD11" s="26">
        <f t="shared" ref="AD11:AD19" si="0">SUM(G11+I11+K11+M11+O11+Q11+S11+U11+W11+Y11+AA11+AC11)</f>
        <v>1150</v>
      </c>
    </row>
    <row r="12" spans="1:30" x14ac:dyDescent="0.25">
      <c r="C12" s="2" t="s">
        <v>14</v>
      </c>
      <c r="D12" s="2" t="s">
        <v>1</v>
      </c>
      <c r="G12" s="3">
        <v>425</v>
      </c>
      <c r="H12" s="17"/>
      <c r="I12" s="3">
        <v>0</v>
      </c>
      <c r="J12" s="17"/>
      <c r="K12" s="3">
        <v>0</v>
      </c>
      <c r="L12" s="17"/>
      <c r="M12" s="3">
        <v>0</v>
      </c>
      <c r="N12" s="11"/>
      <c r="O12" s="3">
        <v>0</v>
      </c>
      <c r="P12" s="3"/>
      <c r="Q12" s="3">
        <v>0</v>
      </c>
      <c r="R12" s="3"/>
      <c r="S12" s="3">
        <v>0</v>
      </c>
      <c r="T12" s="36"/>
      <c r="U12" s="3">
        <v>0</v>
      </c>
      <c r="V12" s="3"/>
      <c r="W12" s="3">
        <v>0</v>
      </c>
      <c r="X12" s="11"/>
      <c r="Y12" s="3">
        <v>0</v>
      </c>
      <c r="Z12" s="11"/>
      <c r="AA12" s="3">
        <v>0</v>
      </c>
      <c r="AB12" s="11"/>
      <c r="AC12" s="3">
        <v>0</v>
      </c>
      <c r="AD12" s="26">
        <f t="shared" si="0"/>
        <v>425</v>
      </c>
    </row>
    <row r="13" spans="1:30" x14ac:dyDescent="0.25">
      <c r="C13" s="2" t="s">
        <v>15</v>
      </c>
      <c r="D13" s="2" t="s">
        <v>3</v>
      </c>
      <c r="G13" s="3">
        <v>0</v>
      </c>
      <c r="H13" s="17"/>
      <c r="I13" s="3">
        <v>0</v>
      </c>
      <c r="J13" s="17"/>
      <c r="K13" s="3">
        <v>165</v>
      </c>
      <c r="L13" s="17"/>
      <c r="M13" s="3">
        <v>0</v>
      </c>
      <c r="N13" s="10"/>
      <c r="O13" s="3">
        <v>0</v>
      </c>
      <c r="P13" s="10"/>
      <c r="Q13" s="3">
        <v>0</v>
      </c>
      <c r="R13" s="17"/>
      <c r="S13" s="3">
        <v>0</v>
      </c>
      <c r="T13" s="36"/>
      <c r="U13" s="3">
        <v>0</v>
      </c>
      <c r="V13" s="39"/>
      <c r="W13" s="3">
        <v>0</v>
      </c>
      <c r="X13" s="10"/>
      <c r="Y13" s="3">
        <v>0</v>
      </c>
      <c r="Z13" s="10"/>
      <c r="AA13" s="3">
        <v>0</v>
      </c>
      <c r="AB13" s="10"/>
      <c r="AC13" s="3">
        <v>0</v>
      </c>
      <c r="AD13" s="26">
        <f t="shared" si="0"/>
        <v>165</v>
      </c>
    </row>
    <row r="14" spans="1:30" x14ac:dyDescent="0.25">
      <c r="C14" s="2" t="s">
        <v>16</v>
      </c>
      <c r="D14" s="2" t="s">
        <v>9</v>
      </c>
      <c r="G14" s="3">
        <v>0</v>
      </c>
      <c r="H14" s="17"/>
      <c r="I14" s="3">
        <v>0</v>
      </c>
      <c r="J14" s="17"/>
      <c r="K14" s="3">
        <v>10</v>
      </c>
      <c r="L14" s="17"/>
      <c r="M14" s="3">
        <v>0</v>
      </c>
      <c r="N14" s="10"/>
      <c r="O14" s="3">
        <v>0</v>
      </c>
      <c r="P14" s="10"/>
      <c r="Q14" s="3">
        <v>0</v>
      </c>
      <c r="R14" s="17"/>
      <c r="S14" s="3">
        <v>0</v>
      </c>
      <c r="T14" s="36"/>
      <c r="U14" s="3">
        <v>0</v>
      </c>
      <c r="V14" s="39"/>
      <c r="W14" s="3">
        <v>0</v>
      </c>
      <c r="X14" s="10"/>
      <c r="Y14" s="3">
        <v>0</v>
      </c>
      <c r="Z14" s="10"/>
      <c r="AA14" s="3">
        <v>0</v>
      </c>
      <c r="AB14" s="10"/>
      <c r="AC14" s="3">
        <v>40</v>
      </c>
      <c r="AD14" s="26">
        <f t="shared" si="0"/>
        <v>50</v>
      </c>
    </row>
    <row r="15" spans="1:30" x14ac:dyDescent="0.25">
      <c r="C15" s="2" t="s">
        <v>26</v>
      </c>
      <c r="D15" s="2" t="s">
        <v>4</v>
      </c>
      <c r="G15" s="3">
        <v>0</v>
      </c>
      <c r="H15" s="17"/>
      <c r="I15" s="3">
        <v>0</v>
      </c>
      <c r="J15" s="17"/>
      <c r="K15" s="3">
        <v>0</v>
      </c>
      <c r="L15" s="17"/>
      <c r="M15" s="3">
        <v>13</v>
      </c>
      <c r="N15" s="10"/>
      <c r="O15" s="3">
        <v>13</v>
      </c>
      <c r="P15" s="10"/>
      <c r="Q15" s="3">
        <v>13</v>
      </c>
      <c r="R15" s="17"/>
      <c r="S15" s="3">
        <v>13</v>
      </c>
      <c r="T15" s="36"/>
      <c r="U15" s="3">
        <v>13</v>
      </c>
      <c r="V15" s="39"/>
      <c r="W15" s="3">
        <v>13</v>
      </c>
      <c r="X15" s="10"/>
      <c r="Y15" s="3">
        <v>0</v>
      </c>
      <c r="Z15" s="10"/>
      <c r="AA15" s="3">
        <v>0</v>
      </c>
      <c r="AB15" s="10"/>
      <c r="AC15" s="3">
        <v>0</v>
      </c>
      <c r="AD15" s="26">
        <f t="shared" si="0"/>
        <v>78</v>
      </c>
    </row>
    <row r="16" spans="1:30" x14ac:dyDescent="0.25">
      <c r="C16" s="2" t="s">
        <v>25</v>
      </c>
      <c r="D16" s="2" t="s">
        <v>27</v>
      </c>
      <c r="G16" s="3">
        <v>0</v>
      </c>
      <c r="H16" s="17"/>
      <c r="I16" s="3">
        <v>0</v>
      </c>
      <c r="J16" s="17"/>
      <c r="K16" s="3">
        <v>0</v>
      </c>
      <c r="L16" s="17"/>
      <c r="M16" s="3">
        <v>585</v>
      </c>
      <c r="N16" s="10"/>
      <c r="O16" s="3">
        <v>585</v>
      </c>
      <c r="P16" s="10"/>
      <c r="Q16" s="3">
        <v>585</v>
      </c>
      <c r="R16" s="17"/>
      <c r="S16" s="3">
        <v>585</v>
      </c>
      <c r="T16" s="36"/>
      <c r="U16" s="3">
        <v>585</v>
      </c>
      <c r="V16" s="39"/>
      <c r="W16" s="3">
        <v>585</v>
      </c>
      <c r="X16" s="10"/>
      <c r="Y16" s="3">
        <v>0</v>
      </c>
      <c r="Z16" s="10"/>
      <c r="AA16" s="3">
        <v>0</v>
      </c>
      <c r="AB16" s="10"/>
      <c r="AC16" s="3">
        <v>0</v>
      </c>
      <c r="AD16" s="26">
        <f t="shared" si="0"/>
        <v>3510</v>
      </c>
    </row>
    <row r="17" spans="1:30" x14ac:dyDescent="0.25">
      <c r="C17" s="2" t="s">
        <v>17</v>
      </c>
      <c r="D17" s="2" t="s">
        <v>24</v>
      </c>
      <c r="F17" s="22"/>
      <c r="G17" s="3">
        <v>0</v>
      </c>
      <c r="H17" s="17"/>
      <c r="I17" s="3">
        <v>0</v>
      </c>
      <c r="J17" s="17"/>
      <c r="K17" s="3">
        <v>0</v>
      </c>
      <c r="L17" s="17"/>
      <c r="M17" s="11">
        <v>850</v>
      </c>
      <c r="N17" s="10"/>
      <c r="O17" s="11">
        <v>850</v>
      </c>
      <c r="P17" s="10"/>
      <c r="Q17" s="11">
        <v>850</v>
      </c>
      <c r="R17" s="17"/>
      <c r="S17" s="11">
        <v>850</v>
      </c>
      <c r="T17" s="36"/>
      <c r="U17" s="11">
        <v>850</v>
      </c>
      <c r="V17" s="39"/>
      <c r="W17" s="11">
        <v>850</v>
      </c>
      <c r="X17" s="10"/>
      <c r="Y17" s="11">
        <v>0</v>
      </c>
      <c r="Z17" s="10"/>
      <c r="AA17" s="3">
        <v>0</v>
      </c>
      <c r="AB17" s="10"/>
      <c r="AC17" s="3">
        <v>0</v>
      </c>
      <c r="AD17" s="26">
        <f t="shared" si="0"/>
        <v>5100</v>
      </c>
    </row>
    <row r="18" spans="1:30" ht="14.25" customHeight="1" thickBot="1" x14ac:dyDescent="0.3">
      <c r="C18" s="2" t="s">
        <v>17</v>
      </c>
      <c r="D18" s="2" t="s">
        <v>5</v>
      </c>
      <c r="G18" s="3">
        <v>0</v>
      </c>
      <c r="H18" s="17"/>
      <c r="I18" s="3">
        <v>0</v>
      </c>
      <c r="J18" s="17"/>
      <c r="K18" s="3">
        <v>0</v>
      </c>
      <c r="L18" s="17"/>
      <c r="M18" s="3">
        <v>0</v>
      </c>
      <c r="N18" s="10"/>
      <c r="O18" s="3">
        <v>0</v>
      </c>
      <c r="P18" s="10"/>
      <c r="Q18" s="3">
        <v>0</v>
      </c>
      <c r="R18" s="17"/>
      <c r="S18" s="3">
        <v>0</v>
      </c>
      <c r="T18" s="36"/>
      <c r="U18" s="3">
        <v>0</v>
      </c>
      <c r="V18" s="39"/>
      <c r="W18" s="3">
        <v>0</v>
      </c>
      <c r="X18" s="10"/>
      <c r="Y18" s="3">
        <v>0</v>
      </c>
      <c r="Z18" s="10"/>
      <c r="AA18" s="3">
        <v>60</v>
      </c>
      <c r="AB18" s="10"/>
      <c r="AC18" s="3">
        <v>0</v>
      </c>
      <c r="AD18" s="26">
        <f t="shared" si="0"/>
        <v>60</v>
      </c>
    </row>
    <row r="19" spans="1:30" ht="19.5" customHeight="1" thickBot="1" x14ac:dyDescent="0.4">
      <c r="B19" s="19" t="s">
        <v>23</v>
      </c>
      <c r="C19" s="18"/>
      <c r="D19" s="19"/>
      <c r="G19" s="29">
        <f>SUM(G11:G18)</f>
        <v>1575</v>
      </c>
      <c r="H19" s="25"/>
      <c r="I19" s="29">
        <f>SUM(I11:I18)</f>
        <v>0</v>
      </c>
      <c r="J19" s="25"/>
      <c r="K19" s="29">
        <f>SUM(K11:K18)</f>
        <v>175</v>
      </c>
      <c r="L19" s="25"/>
      <c r="M19" s="29">
        <f>SUM(M11:M18)</f>
        <v>1448</v>
      </c>
      <c r="N19" s="30"/>
      <c r="O19" s="29">
        <f>SUM(O11:O18)</f>
        <v>1448</v>
      </c>
      <c r="P19" s="30"/>
      <c r="Q19" s="29">
        <f>SUM(Q11:Q18)</f>
        <v>1448</v>
      </c>
      <c r="R19" s="25"/>
      <c r="S19" s="29">
        <f>SUM(S11:S18)</f>
        <v>1448</v>
      </c>
      <c r="T19" s="36"/>
      <c r="U19" s="29">
        <f>SUM(U11:U18)</f>
        <v>1448</v>
      </c>
      <c r="V19" s="40"/>
      <c r="W19" s="29">
        <f>SUM(W11:W18)</f>
        <v>1448</v>
      </c>
      <c r="X19" s="30"/>
      <c r="Y19" s="29">
        <f>SUM(Y11:Y18)</f>
        <v>0</v>
      </c>
      <c r="Z19" s="30"/>
      <c r="AA19" s="29">
        <f>SUM(AA11:AA18)</f>
        <v>60</v>
      </c>
      <c r="AB19" s="30"/>
      <c r="AC19" s="29">
        <f>SUM(AC11:AC18)</f>
        <v>40</v>
      </c>
      <c r="AD19" s="21">
        <f t="shared" si="0"/>
        <v>10538</v>
      </c>
    </row>
    <row r="20" spans="1:30" ht="19.5" customHeight="1" thickBot="1" x14ac:dyDescent="0.4">
      <c r="B20" s="19"/>
      <c r="C20" s="19"/>
      <c r="D20" s="19"/>
      <c r="G20" s="15"/>
      <c r="H20" s="14"/>
      <c r="I20" s="15"/>
      <c r="J20" s="14"/>
      <c r="K20" s="15"/>
      <c r="L20" s="14"/>
      <c r="M20" s="15"/>
      <c r="N20" s="10"/>
      <c r="O20" s="15"/>
      <c r="P20" s="10"/>
      <c r="Q20" s="15"/>
      <c r="R20" s="14"/>
      <c r="S20" s="15"/>
      <c r="T20" s="36"/>
      <c r="U20" s="15"/>
      <c r="W20" s="15"/>
      <c r="X20" s="10"/>
      <c r="Y20" s="15"/>
      <c r="Z20" s="10"/>
      <c r="AA20" s="15"/>
      <c r="AB20" s="10"/>
      <c r="AC20" s="15"/>
      <c r="AD20" s="21"/>
    </row>
    <row r="21" spans="1:30" s="4" customFormat="1" ht="16.5" customHeight="1" thickBot="1" x14ac:dyDescent="0.35">
      <c r="A21" s="2" t="s">
        <v>6</v>
      </c>
      <c r="B21" s="2"/>
      <c r="C21" s="2"/>
      <c r="D21" s="2"/>
      <c r="E21" s="2"/>
      <c r="F21" s="2"/>
      <c r="G21" s="31">
        <f>SUM(G3+G8-G19)</f>
        <v>12950.98</v>
      </c>
      <c r="H21" s="32"/>
      <c r="I21" s="31">
        <f>SUM(I3+I8-I19)</f>
        <v>12959.98</v>
      </c>
      <c r="J21" s="32"/>
      <c r="K21" s="31">
        <f>SUM(K3+K8-K19)</f>
        <v>12793.98</v>
      </c>
      <c r="L21" s="32"/>
      <c r="M21" s="31">
        <f>SUM(M3+M8-M19)</f>
        <v>11354.98</v>
      </c>
      <c r="N21" s="32"/>
      <c r="O21" s="31">
        <f>SUM(O3+O8-O19)</f>
        <v>10015.98</v>
      </c>
      <c r="P21" s="32"/>
      <c r="Q21" s="31">
        <f>SUM(Q3+Q8-Q19)</f>
        <v>8576.98</v>
      </c>
      <c r="R21" s="32"/>
      <c r="S21" s="31">
        <f>SUM(S3+S8-S19)</f>
        <v>7137.98</v>
      </c>
      <c r="T21" s="38"/>
      <c r="U21" s="31">
        <f>SUM(U3+U8-U19)</f>
        <v>5678.98</v>
      </c>
      <c r="V21" s="33"/>
      <c r="W21" s="31">
        <f>SUM(W3+W8-W19)</f>
        <v>4239.9799999999996</v>
      </c>
      <c r="X21" s="32"/>
      <c r="Y21" s="31">
        <f>SUM(Y3+Y8-Y19)</f>
        <v>4248.9799999999996</v>
      </c>
      <c r="Z21" s="32"/>
      <c r="AA21" s="31">
        <f>SUM(AA3+AA8-AA19)</f>
        <v>4197.9799999999996</v>
      </c>
      <c r="AB21" s="32"/>
      <c r="AC21" s="31">
        <f>SUM(AC3+AC8-AC19)</f>
        <v>4166.9799999999996</v>
      </c>
    </row>
    <row r="22" spans="1:30" ht="13" thickTop="1" x14ac:dyDescent="0.25">
      <c r="J22" s="14"/>
    </row>
    <row r="23" spans="1:30" x14ac:dyDescent="0.25">
      <c r="AD23" s="37"/>
    </row>
  </sheetData>
  <phoneticPr fontId="3" type="noConversion"/>
  <pageMargins left="0.1" right="0.1" top="1.44" bottom="0.17" header="0.25" footer="0.17"/>
  <pageSetup scale="110" fitToWidth="3" orientation="landscape" r:id="rId1"/>
  <headerFooter alignWithMargins="0">
    <oddHeader>&amp;L&amp;"Arial,Bold"&amp;8Estimates Only&amp;C&amp;"Arial,Bold"&amp;12VINEYARD COURT HOMEOWNERS ASSOCIATION, INC.
&amp;14 Budget Overview
&amp;10 2023-2024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Coldwell Banker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Monson</dc:creator>
  <cp:lastModifiedBy>Tanner Stenquist</cp:lastModifiedBy>
  <cp:lastPrinted>2023-08-16T21:28:09Z</cp:lastPrinted>
  <dcterms:created xsi:type="dcterms:W3CDTF">2000-01-12T18:22:38Z</dcterms:created>
  <dcterms:modified xsi:type="dcterms:W3CDTF">2023-08-16T21:37:39Z</dcterms:modified>
</cp:coreProperties>
</file>