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As\QR HOA\Owner Meetings\2023\"/>
    </mc:Choice>
  </mc:AlternateContent>
  <xr:revisionPtr revIDLastSave="0" documentId="13_ncr:1_{FF088FF6-B911-422E-A9ED-EDC39FAE366A}" xr6:coauthVersionLast="47" xr6:coauthVersionMax="47" xr10:uidLastSave="{00000000-0000-0000-0000-000000000000}"/>
  <bookViews>
    <workbookView xWindow="14400" yWindow="-16320" windowWidth="29040" windowHeight="15720" xr2:uid="{00000000-000D-0000-FFFF-FFFF00000000}"/>
  </bookViews>
  <sheets>
    <sheet name="Sheet1" sheetId="1" r:id="rId1"/>
  </sheets>
  <definedNames>
    <definedName name="_xlnm.Print_Titles" localSheetId="0">Sheet1!$A:$F,Sheet1!$1:$1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9" i="1" l="1"/>
  <c r="AA19" i="1"/>
  <c r="Y19" i="1"/>
  <c r="W19" i="1"/>
  <c r="U19" i="1"/>
  <c r="S19" i="1"/>
  <c r="Q19" i="1"/>
  <c r="O19" i="1"/>
  <c r="M19" i="1"/>
  <c r="K19" i="1"/>
  <c r="K21" i="1" s="1"/>
  <c r="I19" i="1"/>
  <c r="G19" i="1"/>
  <c r="AD13" i="1"/>
  <c r="I11" i="1"/>
  <c r="G7" i="1"/>
  <c r="AD17" i="1"/>
  <c r="AD16" i="1"/>
  <c r="AD15" i="1"/>
  <c r="AD5" i="1"/>
  <c r="I7" i="1"/>
  <c r="K7" i="1"/>
  <c r="M7" i="1"/>
  <c r="O7" i="1"/>
  <c r="Q7" i="1"/>
  <c r="S7" i="1"/>
  <c r="U7" i="1"/>
  <c r="W7" i="1"/>
  <c r="Y7" i="1"/>
  <c r="AA7" i="1"/>
  <c r="AC7" i="1"/>
  <c r="AC21" i="1"/>
  <c r="AD10" i="1"/>
  <c r="AD11" i="1"/>
  <c r="AD12" i="1"/>
  <c r="AD14" i="1"/>
  <c r="AD18" i="1"/>
  <c r="G21" i="1" l="1"/>
  <c r="AD19" i="1"/>
  <c r="AA21" i="1"/>
  <c r="Y21" i="1"/>
  <c r="W21" i="1"/>
  <c r="U21" i="1"/>
  <c r="S21" i="1"/>
  <c r="Q21" i="1"/>
  <c r="O21" i="1"/>
  <c r="M21" i="1"/>
  <c r="I21" i="1"/>
  <c r="AD6" i="1"/>
  <c r="AD7" i="1" s="1"/>
  <c r="AD21" i="1" l="1"/>
  <c r="S23" i="1" l="1"/>
  <c r="U3" i="1" s="1"/>
  <c r="U23" i="1" s="1"/>
  <c r="W3" i="1" s="1"/>
  <c r="W23" i="1" s="1"/>
  <c r="Y3" i="1" s="1"/>
  <c r="Y23" i="1" s="1"/>
  <c r="AA3" i="1" s="1"/>
  <c r="AA23" i="1" s="1"/>
  <c r="AC3" i="1" s="1"/>
  <c r="AC23" i="1" s="1"/>
  <c r="G3" i="1" s="1"/>
  <c r="G23" i="1" s="1"/>
  <c r="I3" i="1" s="1"/>
  <c r="I23" i="1" s="1"/>
  <c r="K3" i="1" s="1"/>
  <c r="K23" i="1" s="1"/>
  <c r="M3" i="1" s="1"/>
  <c r="M23" i="1" s="1"/>
  <c r="O3" i="1" s="1"/>
  <c r="O23" i="1" s="1"/>
  <c r="Q3" i="1" s="1"/>
  <c r="Q23" i="1" s="1"/>
</calcChain>
</file>

<file path=xl/sharedStrings.xml><?xml version="1.0" encoding="utf-8"?>
<sst xmlns="http://schemas.openxmlformats.org/spreadsheetml/2006/main" count="42" uniqueCount="42">
  <si>
    <t>Member Assessments</t>
  </si>
  <si>
    <t>Total Income</t>
  </si>
  <si>
    <t>Insurance</t>
  </si>
  <si>
    <t>Management Fees</t>
  </si>
  <si>
    <t>Professional Fees</t>
  </si>
  <si>
    <t>Total Expense</t>
  </si>
  <si>
    <t>Taxes</t>
  </si>
  <si>
    <t>5004</t>
  </si>
  <si>
    <t>40022</t>
  </si>
  <si>
    <t>5005</t>
  </si>
  <si>
    <t>5006</t>
  </si>
  <si>
    <t>5010</t>
  </si>
  <si>
    <t>5020</t>
  </si>
  <si>
    <t>INCOME</t>
  </si>
  <si>
    <t>4006</t>
  </si>
  <si>
    <t>Interest Income</t>
  </si>
  <si>
    <t>TOTALS</t>
  </si>
  <si>
    <t>EXPENSES</t>
  </si>
  <si>
    <t>Beginning Operating Balance</t>
  </si>
  <si>
    <t>Projected Operating Balance</t>
  </si>
  <si>
    <t>5011</t>
  </si>
  <si>
    <t>Utilities (W/S/G)</t>
  </si>
  <si>
    <t>5019</t>
  </si>
  <si>
    <t>Exterior Maintenance</t>
  </si>
  <si>
    <t>5021</t>
  </si>
  <si>
    <t>Office Supplies (Postage)</t>
  </si>
  <si>
    <t>Grounds Maintenance</t>
  </si>
  <si>
    <t>Net Income</t>
  </si>
  <si>
    <t>JULY 23</t>
  </si>
  <si>
    <t>AUG 23</t>
  </si>
  <si>
    <t>SEPT 23</t>
  </si>
  <si>
    <t>OCT 23</t>
  </si>
  <si>
    <t>NOV 23</t>
  </si>
  <si>
    <t>DEC 23</t>
  </si>
  <si>
    <t>JAN 24</t>
  </si>
  <si>
    <t>FEB 24</t>
  </si>
  <si>
    <t>MAR 24</t>
  </si>
  <si>
    <t>APR 24</t>
  </si>
  <si>
    <t>MAY 24</t>
  </si>
  <si>
    <t>JUNE 24</t>
  </si>
  <si>
    <t>5008</t>
  </si>
  <si>
    <t>Loan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</si>
</sst>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6" fillId="0" borderId="0" xfId="0" applyNumberFormat="1" applyFont="1" applyAlignment="1">
      <alignment horizontal="left"/>
    </xf>
    <xf numFmtId="49" fontId="7" fillId="0" borderId="0" xfId="0" applyNumberFormat="1" applyFo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/>
    <xf numFmtId="43" fontId="1" fillId="0" borderId="1" xfId="1" applyFont="1" applyFill="1" applyBorder="1"/>
    <xf numFmtId="43" fontId="5" fillId="0" borderId="0" xfId="1" applyFont="1" applyFill="1" applyBorder="1" applyAlignment="1">
      <alignment horizontal="center"/>
    </xf>
    <xf numFmtId="43" fontId="9" fillId="0" borderId="0" xfId="1" applyFont="1" applyFill="1"/>
    <xf numFmtId="43" fontId="2" fillId="0" borderId="0" xfId="1" applyFont="1" applyFill="1"/>
    <xf numFmtId="43" fontId="0" fillId="0" borderId="0" xfId="1" applyFont="1" applyFill="1"/>
    <xf numFmtId="43" fontId="0" fillId="0" borderId="0" xfId="1" applyFont="1" applyFill="1" applyBorder="1" applyAlignment="1">
      <alignment horizontal="center"/>
    </xf>
    <xf numFmtId="43" fontId="3" fillId="0" borderId="0" xfId="1" applyFont="1" applyFill="1"/>
    <xf numFmtId="43" fontId="2" fillId="0" borderId="1" xfId="1" applyFont="1" applyFill="1" applyBorder="1"/>
    <xf numFmtId="43" fontId="4" fillId="0" borderId="0" xfId="1" applyFont="1" applyFill="1"/>
    <xf numFmtId="43" fontId="6" fillId="0" borderId="0" xfId="1" applyFont="1" applyFill="1"/>
    <xf numFmtId="43" fontId="1" fillId="0" borderId="0" xfId="1" applyFont="1" applyFill="1"/>
    <xf numFmtId="43" fontId="2" fillId="0" borderId="0" xfId="1" applyFont="1" applyFill="1" applyBorder="1"/>
    <xf numFmtId="43" fontId="6" fillId="0" borderId="3" xfId="1" applyFont="1" applyFill="1" applyBorder="1"/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4" xfId="1" applyFont="1" applyFill="1" applyBorder="1"/>
    <xf numFmtId="43" fontId="6" fillId="0" borderId="5" xfId="1" applyFont="1" applyFill="1" applyBorder="1"/>
    <xf numFmtId="43" fontId="11" fillId="0" borderId="0" xfId="1" applyFont="1" applyFill="1" applyBorder="1"/>
    <xf numFmtId="43" fontId="1" fillId="2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zoomScaleNormal="100" workbookViewId="0"/>
  </sheetViews>
  <sheetFormatPr defaultRowHeight="12.5" x14ac:dyDescent="0.25"/>
  <cols>
    <col min="1" max="1" width="3.26953125" style="2" customWidth="1"/>
    <col min="2" max="2" width="5.7265625" style="2" customWidth="1"/>
    <col min="3" max="3" width="5.81640625" style="2" customWidth="1"/>
    <col min="4" max="4" width="5.26953125" style="2" customWidth="1"/>
    <col min="5" max="5" width="3" style="2" customWidth="1"/>
    <col min="6" max="6" width="18" style="2" customWidth="1"/>
    <col min="7" max="7" width="10.1796875" style="1" bestFit="1" customWidth="1"/>
    <col min="8" max="8" width="2.36328125" customWidth="1"/>
    <col min="9" max="9" width="10.1796875" style="1" bestFit="1" customWidth="1"/>
    <col min="10" max="10" width="2.26953125" customWidth="1"/>
    <col min="11" max="11" width="10.1796875" style="1" bestFit="1" customWidth="1"/>
    <col min="12" max="12" width="2.26953125" customWidth="1"/>
    <col min="13" max="13" width="10.1796875" style="1" bestFit="1" customWidth="1"/>
    <col min="14" max="14" width="2.54296875" customWidth="1"/>
    <col min="15" max="15" width="10.1796875" style="1" bestFit="1" customWidth="1"/>
    <col min="16" max="16" width="2.26953125" style="1" customWidth="1"/>
    <col min="17" max="17" width="10.1796875" style="1" bestFit="1" customWidth="1"/>
    <col min="18" max="18" width="2.26953125" customWidth="1"/>
    <col min="19" max="19" width="10.1796875" style="1" bestFit="1" customWidth="1"/>
    <col min="20" max="20" width="2.36328125" customWidth="1"/>
    <col min="21" max="21" width="10.1796875" style="1" customWidth="1"/>
    <col min="22" max="22" width="2.26953125" style="1" customWidth="1"/>
    <col min="23" max="23" width="10.1796875" style="1" bestFit="1" customWidth="1"/>
    <col min="24" max="24" width="2.26953125" style="1" customWidth="1"/>
    <col min="25" max="25" width="10.1796875" style="1" bestFit="1" customWidth="1"/>
    <col min="26" max="26" width="2.26953125" style="1" customWidth="1"/>
    <col min="27" max="27" width="10.1796875" style="1" bestFit="1" customWidth="1"/>
    <col min="28" max="28" width="2.26953125" style="1" customWidth="1"/>
    <col min="29" max="29" width="10.1796875" style="1" bestFit="1" customWidth="1"/>
    <col min="30" max="30" width="12.1796875" customWidth="1"/>
  </cols>
  <sheetData>
    <row r="1" spans="1:30" s="5" customFormat="1" ht="16.5" thickTop="1" thickBot="1" x14ac:dyDescent="0.4">
      <c r="A1" s="6"/>
      <c r="B1" s="6"/>
      <c r="C1" s="6"/>
      <c r="D1" s="6"/>
      <c r="E1" s="6"/>
      <c r="F1" s="6"/>
      <c r="G1" s="7" t="s">
        <v>34</v>
      </c>
      <c r="I1" s="7" t="s">
        <v>35</v>
      </c>
      <c r="K1" s="7" t="s">
        <v>36</v>
      </c>
      <c r="M1" s="7" t="s">
        <v>37</v>
      </c>
      <c r="O1" s="7" t="s">
        <v>38</v>
      </c>
      <c r="P1" s="8"/>
      <c r="Q1" s="7" t="s">
        <v>39</v>
      </c>
      <c r="S1" s="7" t="s">
        <v>28</v>
      </c>
      <c r="U1" s="7" t="s">
        <v>29</v>
      </c>
      <c r="V1" s="8"/>
      <c r="W1" s="7" t="s">
        <v>30</v>
      </c>
      <c r="X1" s="8"/>
      <c r="Y1" s="7" t="s">
        <v>31</v>
      </c>
      <c r="AA1" s="7" t="s">
        <v>32</v>
      </c>
      <c r="AB1" s="8"/>
      <c r="AC1" s="7" t="s">
        <v>33</v>
      </c>
      <c r="AD1" s="9" t="s">
        <v>16</v>
      </c>
    </row>
    <row r="2" spans="1:30" s="5" customFormat="1" ht="16" thickTop="1" x14ac:dyDescent="0.35">
      <c r="A2" s="10"/>
      <c r="B2" s="10"/>
      <c r="C2" s="6"/>
      <c r="D2" s="6"/>
      <c r="E2" s="6"/>
      <c r="F2" s="6"/>
      <c r="G2" s="6"/>
      <c r="I2" s="6"/>
      <c r="K2" s="6"/>
      <c r="M2" s="6"/>
      <c r="O2" s="6"/>
      <c r="P2" s="8"/>
      <c r="Q2" s="6"/>
      <c r="S2" s="6"/>
      <c r="U2" s="6"/>
      <c r="V2" s="8"/>
      <c r="W2" s="6"/>
      <c r="X2" s="8"/>
      <c r="Y2" s="6"/>
      <c r="AA2" s="6"/>
      <c r="AB2" s="8"/>
      <c r="AC2" s="6"/>
      <c r="AD2" s="9"/>
    </row>
    <row r="3" spans="1:30" s="5" customFormat="1" ht="13.5" thickBot="1" x14ac:dyDescent="0.35">
      <c r="A3" s="10" t="s">
        <v>18</v>
      </c>
      <c r="C3" s="6"/>
      <c r="D3" s="6"/>
      <c r="E3" s="6"/>
      <c r="F3" s="6"/>
      <c r="G3" s="12">
        <f>AC23</f>
        <v>23310.449999999993</v>
      </c>
      <c r="H3" s="13"/>
      <c r="I3" s="12">
        <f>G23</f>
        <v>23712.979999999992</v>
      </c>
      <c r="J3" s="12"/>
      <c r="K3" s="12">
        <f>I23</f>
        <v>20276.509999999991</v>
      </c>
      <c r="L3" s="12"/>
      <c r="M3" s="12">
        <f>K23</f>
        <v>20479.03999999999</v>
      </c>
      <c r="N3" s="12"/>
      <c r="O3" s="12">
        <f>M23</f>
        <v>20826.569999999989</v>
      </c>
      <c r="P3" s="12"/>
      <c r="Q3" s="12">
        <f>O23</f>
        <v>21229.099999999988</v>
      </c>
      <c r="R3" s="12"/>
      <c r="S3" s="30">
        <v>20895.27</v>
      </c>
      <c r="T3" s="12"/>
      <c r="U3" s="12">
        <f>S23</f>
        <v>21297.8</v>
      </c>
      <c r="V3" s="12"/>
      <c r="W3" s="12">
        <f>U23</f>
        <v>21700.329999999998</v>
      </c>
      <c r="X3" s="12"/>
      <c r="Y3" s="12">
        <f>W23</f>
        <v>22102.859999999997</v>
      </c>
      <c r="Z3" s="12"/>
      <c r="AA3" s="12">
        <f>Y23</f>
        <v>22505.389999999996</v>
      </c>
      <c r="AB3" s="12"/>
      <c r="AC3" s="12">
        <f>AA23</f>
        <v>22907.919999999995</v>
      </c>
      <c r="AD3" s="14"/>
    </row>
    <row r="4" spans="1:30" ht="15.5" x14ac:dyDescent="0.35">
      <c r="B4" s="4" t="s">
        <v>13</v>
      </c>
      <c r="G4" s="15"/>
      <c r="H4" s="16"/>
      <c r="I4" s="15"/>
      <c r="J4" s="16"/>
      <c r="K4" s="15"/>
      <c r="L4" s="16"/>
      <c r="M4" s="15"/>
      <c r="N4" s="16"/>
      <c r="O4" s="15"/>
      <c r="P4" s="15"/>
      <c r="Q4" s="15"/>
      <c r="R4" s="16"/>
      <c r="S4" s="15"/>
      <c r="T4" s="16"/>
      <c r="U4" s="15"/>
      <c r="V4" s="15"/>
      <c r="W4" s="15"/>
      <c r="X4" s="15"/>
      <c r="Y4" s="15"/>
      <c r="Z4" s="16"/>
      <c r="AA4" s="15"/>
      <c r="AB4" s="17"/>
      <c r="AC4" s="15"/>
      <c r="AD4" s="16"/>
    </row>
    <row r="5" spans="1:30" ht="13.5" customHeight="1" x14ac:dyDescent="0.35">
      <c r="B5" s="4"/>
      <c r="C5" s="2" t="s">
        <v>14</v>
      </c>
      <c r="D5" s="2" t="s">
        <v>15</v>
      </c>
      <c r="G5" s="15">
        <v>2</v>
      </c>
      <c r="H5" s="18"/>
      <c r="I5" s="15">
        <v>2</v>
      </c>
      <c r="J5" s="18"/>
      <c r="K5" s="15">
        <v>2</v>
      </c>
      <c r="L5" s="18"/>
      <c r="M5" s="15">
        <v>2</v>
      </c>
      <c r="N5" s="18"/>
      <c r="O5" s="15">
        <v>2</v>
      </c>
      <c r="P5" s="15"/>
      <c r="Q5" s="15">
        <v>2</v>
      </c>
      <c r="R5" s="18"/>
      <c r="S5" s="15">
        <v>2</v>
      </c>
      <c r="T5" s="18"/>
      <c r="U5" s="15">
        <v>2</v>
      </c>
      <c r="V5" s="15"/>
      <c r="W5" s="15">
        <v>2</v>
      </c>
      <c r="X5" s="15"/>
      <c r="Y5" s="15">
        <v>2</v>
      </c>
      <c r="Z5" s="16"/>
      <c r="AA5" s="15">
        <v>2</v>
      </c>
      <c r="AB5" s="13"/>
      <c r="AC5" s="15">
        <v>2</v>
      </c>
      <c r="AD5" s="14">
        <f>SUM(G5:AC5)</f>
        <v>24</v>
      </c>
    </row>
    <row r="6" spans="1:30" ht="13" thickBot="1" x14ac:dyDescent="0.3">
      <c r="C6" s="2" t="s">
        <v>8</v>
      </c>
      <c r="D6" s="2" t="s">
        <v>0</v>
      </c>
      <c r="G6" s="19">
        <v>3100</v>
      </c>
      <c r="H6" s="20"/>
      <c r="I6" s="19">
        <v>3100</v>
      </c>
      <c r="J6" s="20"/>
      <c r="K6" s="19">
        <v>3100</v>
      </c>
      <c r="L6" s="20"/>
      <c r="M6" s="19">
        <v>3100</v>
      </c>
      <c r="N6" s="20"/>
      <c r="O6" s="19">
        <v>3100</v>
      </c>
      <c r="P6" s="15"/>
      <c r="Q6" s="19">
        <v>3100</v>
      </c>
      <c r="R6" s="20"/>
      <c r="S6" s="19">
        <v>3100</v>
      </c>
      <c r="T6" s="20"/>
      <c r="U6" s="19">
        <v>3100</v>
      </c>
      <c r="V6" s="15"/>
      <c r="W6" s="19">
        <v>3100</v>
      </c>
      <c r="X6" s="15"/>
      <c r="Y6" s="19">
        <v>3100</v>
      </c>
      <c r="Z6" s="16"/>
      <c r="AA6" s="19">
        <v>3100</v>
      </c>
      <c r="AB6" s="15"/>
      <c r="AC6" s="19">
        <v>3100</v>
      </c>
      <c r="AD6" s="14">
        <f>SUM(G6:AC6)</f>
        <v>37200</v>
      </c>
    </row>
    <row r="7" spans="1:30" ht="13" x14ac:dyDescent="0.3">
      <c r="C7" s="3" t="s">
        <v>1</v>
      </c>
      <c r="G7" s="21">
        <f>SUM(G5:G6)</f>
        <v>3102</v>
      </c>
      <c r="H7" s="21"/>
      <c r="I7" s="21">
        <f>SUM(I5:I6)</f>
        <v>3102</v>
      </c>
      <c r="J7" s="21"/>
      <c r="K7" s="21">
        <f>SUM(K5:K6)</f>
        <v>3102</v>
      </c>
      <c r="L7" s="21"/>
      <c r="M7" s="21">
        <f>SUM(M5:M6)</f>
        <v>3102</v>
      </c>
      <c r="N7" s="21"/>
      <c r="O7" s="21">
        <f>SUM(O5:O6)</f>
        <v>3102</v>
      </c>
      <c r="P7" s="21"/>
      <c r="Q7" s="21">
        <f>SUM(Q5:Q6)</f>
        <v>3102</v>
      </c>
      <c r="R7" s="21"/>
      <c r="S7" s="21">
        <f>SUM(S5:S6)</f>
        <v>3102</v>
      </c>
      <c r="T7" s="21"/>
      <c r="U7" s="21">
        <f>SUM(U5:U6)</f>
        <v>3102</v>
      </c>
      <c r="V7" s="21"/>
      <c r="W7" s="21">
        <f>SUM(W5:W6)</f>
        <v>3102</v>
      </c>
      <c r="X7" s="21"/>
      <c r="Y7" s="21">
        <f>SUM(Y5:Y6)</f>
        <v>3102</v>
      </c>
      <c r="Z7" s="21"/>
      <c r="AA7" s="21">
        <f>SUM(AA5:AA6)</f>
        <v>3102</v>
      </c>
      <c r="AB7" s="21"/>
      <c r="AC7" s="21">
        <f>SUM(AC5:AC6)</f>
        <v>3102</v>
      </c>
      <c r="AD7" s="21">
        <f>SUM(AD5:AD6)</f>
        <v>37224</v>
      </c>
    </row>
    <row r="8" spans="1:30" x14ac:dyDescent="0.25"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16"/>
      <c r="AA8" s="22"/>
      <c r="AB8" s="15"/>
      <c r="AC8" s="22"/>
      <c r="AD8" s="16"/>
    </row>
    <row r="9" spans="1:30" ht="13.5" customHeight="1" x14ac:dyDescent="0.35">
      <c r="B9" s="4" t="s">
        <v>17</v>
      </c>
      <c r="C9" s="4"/>
      <c r="G9" s="15"/>
      <c r="H9" s="16"/>
      <c r="I9" s="15"/>
      <c r="J9" s="16"/>
      <c r="K9" s="15"/>
      <c r="L9" s="16"/>
      <c r="M9" s="15"/>
      <c r="N9" s="16"/>
      <c r="O9" s="15"/>
      <c r="P9" s="15"/>
      <c r="Q9" s="15"/>
      <c r="R9" s="16"/>
      <c r="S9" s="15"/>
      <c r="T9" s="16"/>
      <c r="U9" s="15"/>
      <c r="V9" s="15"/>
      <c r="W9" s="15"/>
      <c r="X9" s="15"/>
      <c r="Y9" s="15"/>
      <c r="Z9" s="16"/>
      <c r="AA9" s="15"/>
      <c r="AB9" s="21"/>
      <c r="AC9" s="15"/>
      <c r="AD9" s="16"/>
    </row>
    <row r="10" spans="1:30" ht="15" customHeight="1" x14ac:dyDescent="0.25">
      <c r="C10" s="2" t="s">
        <v>7</v>
      </c>
      <c r="D10" s="2" t="s">
        <v>3</v>
      </c>
      <c r="G10" s="15">
        <v>300</v>
      </c>
      <c r="H10" s="20"/>
      <c r="I10" s="15">
        <v>300</v>
      </c>
      <c r="J10" s="15"/>
      <c r="K10" s="15">
        <v>300</v>
      </c>
      <c r="L10" s="15"/>
      <c r="M10" s="15">
        <v>300</v>
      </c>
      <c r="N10" s="15"/>
      <c r="O10" s="15">
        <v>300</v>
      </c>
      <c r="P10" s="15"/>
      <c r="Q10" s="15">
        <v>300</v>
      </c>
      <c r="R10" s="15"/>
      <c r="S10" s="15">
        <v>300</v>
      </c>
      <c r="T10" s="15"/>
      <c r="U10" s="15">
        <v>300</v>
      </c>
      <c r="V10" s="15"/>
      <c r="W10" s="15">
        <v>300</v>
      </c>
      <c r="X10" s="15"/>
      <c r="Y10" s="15">
        <v>300</v>
      </c>
      <c r="Z10" s="16"/>
      <c r="AA10" s="15">
        <v>300</v>
      </c>
      <c r="AB10" s="22"/>
      <c r="AC10" s="15">
        <v>300</v>
      </c>
      <c r="AD10" s="14">
        <f t="shared" ref="AD10:AD18" si="0">SUM(G10+I10+K10+M10+O10+Q10+S10+U10+W10+Y10+AA10+AC10)</f>
        <v>3600</v>
      </c>
    </row>
    <row r="11" spans="1:30" x14ac:dyDescent="0.25">
      <c r="C11" s="2" t="s">
        <v>9</v>
      </c>
      <c r="D11" s="2" t="s">
        <v>2</v>
      </c>
      <c r="G11" s="23">
        <v>0</v>
      </c>
      <c r="H11" s="20"/>
      <c r="I11" s="23">
        <f>3490*110%</f>
        <v>3839.0000000000005</v>
      </c>
      <c r="J11" s="20"/>
      <c r="K11" s="23">
        <v>0</v>
      </c>
      <c r="L11" s="20"/>
      <c r="M11" s="23">
        <v>0</v>
      </c>
      <c r="N11" s="23"/>
      <c r="O11" s="23">
        <v>0</v>
      </c>
      <c r="P11" s="23"/>
      <c r="Q11" s="23">
        <v>0</v>
      </c>
      <c r="R11" s="23"/>
      <c r="S11" s="23">
        <v>0</v>
      </c>
      <c r="T11" s="23"/>
      <c r="U11" s="23">
        <v>0</v>
      </c>
      <c r="V11" s="23"/>
      <c r="W11" s="23">
        <v>0</v>
      </c>
      <c r="X11" s="23"/>
      <c r="Y11" s="23">
        <v>0</v>
      </c>
      <c r="Z11" s="16"/>
      <c r="AA11" s="23">
        <v>0</v>
      </c>
      <c r="AB11" s="15"/>
      <c r="AC11" s="23">
        <v>0</v>
      </c>
      <c r="AD11" s="14">
        <f t="shared" si="0"/>
        <v>3839.0000000000005</v>
      </c>
    </row>
    <row r="12" spans="1:30" x14ac:dyDescent="0.25">
      <c r="C12" s="2" t="s">
        <v>10</v>
      </c>
      <c r="D12" s="2" t="s">
        <v>4</v>
      </c>
      <c r="G12" s="15">
        <v>0</v>
      </c>
      <c r="H12" s="20"/>
      <c r="I12" s="15">
        <v>0</v>
      </c>
      <c r="J12" s="20"/>
      <c r="K12" s="15">
        <v>190</v>
      </c>
      <c r="L12" s="20"/>
      <c r="M12" s="15">
        <v>0</v>
      </c>
      <c r="N12" s="20"/>
      <c r="O12" s="15">
        <v>0</v>
      </c>
      <c r="P12" s="15"/>
      <c r="Q12" s="15">
        <v>0</v>
      </c>
      <c r="R12" s="20"/>
      <c r="S12" s="15">
        <v>0</v>
      </c>
      <c r="T12" s="20"/>
      <c r="U12" s="15">
        <v>0</v>
      </c>
      <c r="V12" s="15"/>
      <c r="W12" s="15">
        <v>0</v>
      </c>
      <c r="X12" s="15"/>
      <c r="Y12" s="15">
        <v>0</v>
      </c>
      <c r="Z12" s="16"/>
      <c r="AA12" s="15">
        <v>0</v>
      </c>
      <c r="AB12" s="15"/>
      <c r="AC12" s="15">
        <v>0</v>
      </c>
      <c r="AD12" s="14">
        <f t="shared" si="0"/>
        <v>190</v>
      </c>
    </row>
    <row r="13" spans="1:30" x14ac:dyDescent="0.25">
      <c r="C13" s="2" t="s">
        <v>40</v>
      </c>
      <c r="D13" s="2" t="s">
        <v>41</v>
      </c>
      <c r="G13" s="15">
        <v>1129.47</v>
      </c>
      <c r="H13" s="20"/>
      <c r="I13" s="15">
        <v>1129.47</v>
      </c>
      <c r="J13" s="20"/>
      <c r="K13" s="15">
        <v>1129.47</v>
      </c>
      <c r="L13" s="20"/>
      <c r="M13" s="15">
        <v>1129.47</v>
      </c>
      <c r="N13" s="20"/>
      <c r="O13" s="15">
        <v>1129.47</v>
      </c>
      <c r="P13" s="15"/>
      <c r="Q13" s="15">
        <v>1129.47</v>
      </c>
      <c r="R13" s="20"/>
      <c r="S13" s="15">
        <v>1129.47</v>
      </c>
      <c r="T13" s="20"/>
      <c r="U13" s="15">
        <v>1129.47</v>
      </c>
      <c r="V13" s="15"/>
      <c r="W13" s="15">
        <v>1129.47</v>
      </c>
      <c r="X13" s="15"/>
      <c r="Y13" s="15">
        <v>1129.47</v>
      </c>
      <c r="Z13" s="16"/>
      <c r="AA13" s="15">
        <v>1129.47</v>
      </c>
      <c r="AB13" s="15"/>
      <c r="AC13" s="15">
        <v>1129.47</v>
      </c>
      <c r="AD13" s="14">
        <f t="shared" si="0"/>
        <v>13553.639999999998</v>
      </c>
    </row>
    <row r="14" spans="1:30" x14ac:dyDescent="0.25">
      <c r="C14" s="2" t="s">
        <v>11</v>
      </c>
      <c r="D14" s="2" t="s">
        <v>6</v>
      </c>
      <c r="G14" s="15">
        <v>0</v>
      </c>
      <c r="H14" s="20"/>
      <c r="I14" s="15">
        <v>0</v>
      </c>
      <c r="J14" s="20"/>
      <c r="K14" s="15">
        <v>10</v>
      </c>
      <c r="L14" s="20"/>
      <c r="M14" s="15">
        <v>0</v>
      </c>
      <c r="N14" s="20"/>
      <c r="O14" s="15">
        <v>0</v>
      </c>
      <c r="P14" s="15"/>
      <c r="Q14" s="15">
        <v>0</v>
      </c>
      <c r="R14" s="20"/>
      <c r="S14" s="15">
        <v>0</v>
      </c>
      <c r="T14" s="20"/>
      <c r="U14" s="15">
        <v>0</v>
      </c>
      <c r="V14" s="15"/>
      <c r="W14" s="15">
        <v>0</v>
      </c>
      <c r="X14" s="15"/>
      <c r="Y14" s="15">
        <v>0</v>
      </c>
      <c r="Z14" s="16"/>
      <c r="AA14" s="15">
        <v>0</v>
      </c>
      <c r="AB14" s="23"/>
      <c r="AC14" s="15">
        <v>0</v>
      </c>
      <c r="AD14" s="14">
        <f t="shared" si="0"/>
        <v>10</v>
      </c>
    </row>
    <row r="15" spans="1:30" x14ac:dyDescent="0.25">
      <c r="C15" s="2" t="s">
        <v>20</v>
      </c>
      <c r="D15" s="2" t="s">
        <v>21</v>
      </c>
      <c r="G15" s="15">
        <v>615</v>
      </c>
      <c r="H15" s="20"/>
      <c r="I15" s="15">
        <v>615</v>
      </c>
      <c r="J15" s="20"/>
      <c r="K15" s="15">
        <v>615</v>
      </c>
      <c r="L15" s="20"/>
      <c r="M15" s="15">
        <v>615</v>
      </c>
      <c r="N15" s="20"/>
      <c r="O15" s="15">
        <v>615</v>
      </c>
      <c r="P15" s="15"/>
      <c r="Q15" s="15">
        <v>615</v>
      </c>
      <c r="R15" s="20"/>
      <c r="S15" s="15">
        <v>615</v>
      </c>
      <c r="T15" s="20"/>
      <c r="U15" s="15">
        <v>615</v>
      </c>
      <c r="V15" s="15"/>
      <c r="W15" s="15">
        <v>615</v>
      </c>
      <c r="X15" s="15"/>
      <c r="Y15" s="15">
        <v>615</v>
      </c>
      <c r="Z15" s="15"/>
      <c r="AA15" s="15">
        <v>615</v>
      </c>
      <c r="AB15" s="23"/>
      <c r="AC15" s="15">
        <v>615</v>
      </c>
      <c r="AD15" s="14">
        <f t="shared" si="0"/>
        <v>7380</v>
      </c>
    </row>
    <row r="16" spans="1:30" x14ac:dyDescent="0.25">
      <c r="C16" s="2" t="s">
        <v>22</v>
      </c>
      <c r="D16" s="2" t="s">
        <v>23</v>
      </c>
      <c r="G16" s="15">
        <v>105</v>
      </c>
      <c r="H16" s="20"/>
      <c r="I16" s="15">
        <v>105</v>
      </c>
      <c r="J16" s="20"/>
      <c r="K16" s="15">
        <v>105</v>
      </c>
      <c r="L16" s="20"/>
      <c r="M16" s="15">
        <v>105</v>
      </c>
      <c r="N16" s="20"/>
      <c r="O16" s="15">
        <v>105</v>
      </c>
      <c r="P16" s="15"/>
      <c r="Q16" s="15">
        <v>105</v>
      </c>
      <c r="R16" s="20"/>
      <c r="S16" s="15">
        <v>105</v>
      </c>
      <c r="T16" s="20"/>
      <c r="U16" s="15">
        <v>105</v>
      </c>
      <c r="V16" s="15"/>
      <c r="W16" s="15">
        <v>105</v>
      </c>
      <c r="X16" s="15"/>
      <c r="Y16" s="15">
        <v>105</v>
      </c>
      <c r="Z16" s="16"/>
      <c r="AA16" s="15">
        <v>105</v>
      </c>
      <c r="AB16" s="15"/>
      <c r="AC16" s="15">
        <v>105</v>
      </c>
      <c r="AD16" s="14">
        <f t="shared" si="0"/>
        <v>1260</v>
      </c>
    </row>
    <row r="17" spans="1:30" x14ac:dyDescent="0.25">
      <c r="C17" s="2" t="s">
        <v>12</v>
      </c>
      <c r="D17" s="2" t="s">
        <v>26</v>
      </c>
      <c r="G17" s="15">
        <v>550</v>
      </c>
      <c r="H17" s="16"/>
      <c r="I17" s="15">
        <v>550</v>
      </c>
      <c r="J17" s="20"/>
      <c r="K17" s="15">
        <v>550</v>
      </c>
      <c r="L17" s="20"/>
      <c r="M17" s="15">
        <v>550</v>
      </c>
      <c r="N17" s="20"/>
      <c r="O17" s="15">
        <v>550</v>
      </c>
      <c r="P17" s="15"/>
      <c r="Q17" s="15">
        <v>550</v>
      </c>
      <c r="R17" s="20"/>
      <c r="S17" s="15">
        <v>550</v>
      </c>
      <c r="T17" s="20"/>
      <c r="U17" s="15">
        <v>550</v>
      </c>
      <c r="V17" s="15"/>
      <c r="W17" s="15">
        <v>550</v>
      </c>
      <c r="X17" s="15"/>
      <c r="Y17" s="15">
        <v>550</v>
      </c>
      <c r="Z17" s="20"/>
      <c r="AA17" s="15">
        <v>550</v>
      </c>
      <c r="AB17" s="15"/>
      <c r="AC17" s="15">
        <v>550</v>
      </c>
      <c r="AD17" s="14">
        <f t="shared" si="0"/>
        <v>6600</v>
      </c>
    </row>
    <row r="18" spans="1:30" ht="13" thickBot="1" x14ac:dyDescent="0.3">
      <c r="C18" s="2" t="s">
        <v>24</v>
      </c>
      <c r="D18" s="2" t="s">
        <v>25</v>
      </c>
      <c r="G18" s="15">
        <v>0</v>
      </c>
      <c r="H18" s="20"/>
      <c r="I18" s="15">
        <v>0</v>
      </c>
      <c r="J18" s="20"/>
      <c r="K18" s="15">
        <v>0</v>
      </c>
      <c r="L18" s="20"/>
      <c r="M18" s="15">
        <v>55</v>
      </c>
      <c r="N18" s="20"/>
      <c r="O18" s="15">
        <v>0</v>
      </c>
      <c r="P18" s="15"/>
      <c r="Q18" s="15">
        <v>0</v>
      </c>
      <c r="R18" s="20"/>
      <c r="S18" s="15">
        <v>0</v>
      </c>
      <c r="T18" s="20"/>
      <c r="U18" s="15">
        <v>0</v>
      </c>
      <c r="V18" s="15"/>
      <c r="W18" s="15">
        <v>0</v>
      </c>
      <c r="X18" s="15"/>
      <c r="Y18" s="15">
        <v>0</v>
      </c>
      <c r="Z18" s="16"/>
      <c r="AA18" s="15">
        <v>0</v>
      </c>
      <c r="AB18" s="22"/>
      <c r="AC18" s="15">
        <v>0</v>
      </c>
      <c r="AD18" s="14">
        <f t="shared" si="0"/>
        <v>55</v>
      </c>
    </row>
    <row r="19" spans="1:30" ht="19.5" customHeight="1" thickBot="1" x14ac:dyDescent="0.4">
      <c r="C19" s="11" t="s">
        <v>5</v>
      </c>
      <c r="D19" s="4"/>
      <c r="G19" s="24">
        <f>SUM(G10:G18)</f>
        <v>2699.4700000000003</v>
      </c>
      <c r="H19" s="25"/>
      <c r="I19" s="24">
        <f>SUM(I10:I18)</f>
        <v>6538.47</v>
      </c>
      <c r="J19" s="25"/>
      <c r="K19" s="24">
        <f>SUM(K10:K18)</f>
        <v>2899.4700000000003</v>
      </c>
      <c r="L19" s="25"/>
      <c r="M19" s="24">
        <f>SUM(M10:M18)</f>
        <v>2754.4700000000003</v>
      </c>
      <c r="N19" s="25"/>
      <c r="O19" s="24">
        <f>SUM(O10:O18)</f>
        <v>2699.4700000000003</v>
      </c>
      <c r="P19" s="26"/>
      <c r="Q19" s="24">
        <f>SUM(Q10:Q18)</f>
        <v>2699.4700000000003</v>
      </c>
      <c r="R19" s="25"/>
      <c r="S19" s="24">
        <f>SUM(S10:S18)</f>
        <v>2699.4700000000003</v>
      </c>
      <c r="T19" s="25"/>
      <c r="U19" s="24">
        <f>SUM(U10:U18)</f>
        <v>2699.4700000000003</v>
      </c>
      <c r="V19" s="26"/>
      <c r="W19" s="24">
        <f>SUM(W10:W18)</f>
        <v>2699.4700000000003</v>
      </c>
      <c r="X19" s="26"/>
      <c r="Y19" s="24">
        <f>SUM(Y10:Y18)</f>
        <v>2699.4700000000003</v>
      </c>
      <c r="Z19" s="16"/>
      <c r="AA19" s="24">
        <f>SUM(AA10:AA18)</f>
        <v>2699.4700000000003</v>
      </c>
      <c r="AB19" s="15"/>
      <c r="AC19" s="24">
        <f>SUM(AC10:AC18)</f>
        <v>2699.4700000000003</v>
      </c>
      <c r="AD19" s="26">
        <f>SUM(AD10:AD18)</f>
        <v>36487.64</v>
      </c>
    </row>
    <row r="20" spans="1:30" ht="19.5" customHeight="1" thickBot="1" x14ac:dyDescent="0.4">
      <c r="C20" s="11"/>
      <c r="D20" s="4"/>
      <c r="G20" s="27"/>
      <c r="H20" s="25"/>
      <c r="I20" s="27"/>
      <c r="J20" s="25"/>
      <c r="K20" s="27"/>
      <c r="L20" s="25"/>
      <c r="M20" s="27"/>
      <c r="N20" s="25"/>
      <c r="O20" s="27"/>
      <c r="P20" s="26"/>
      <c r="Q20" s="27"/>
      <c r="R20" s="25"/>
      <c r="S20" s="27"/>
      <c r="T20" s="25"/>
      <c r="U20" s="27"/>
      <c r="V20" s="26"/>
      <c r="W20" s="27"/>
      <c r="X20" s="26"/>
      <c r="Y20" s="27"/>
      <c r="Z20" s="16"/>
      <c r="AA20" s="27"/>
      <c r="AB20" s="15"/>
      <c r="AC20" s="27"/>
      <c r="AD20" s="26"/>
    </row>
    <row r="21" spans="1:30" ht="19.5" customHeight="1" thickBot="1" x14ac:dyDescent="0.4">
      <c r="B21" s="4" t="s">
        <v>27</v>
      </c>
      <c r="C21" s="11"/>
      <c r="D21" s="4"/>
      <c r="G21" s="27">
        <f>G7-G19</f>
        <v>402.52999999999975</v>
      </c>
      <c r="H21" s="26"/>
      <c r="I21" s="27">
        <f>I7-I19</f>
        <v>-3436.4700000000003</v>
      </c>
      <c r="J21" s="26"/>
      <c r="K21" s="27">
        <f>K7-K19</f>
        <v>202.52999999999975</v>
      </c>
      <c r="L21" s="26"/>
      <c r="M21" s="27">
        <f>M7-M19</f>
        <v>347.52999999999975</v>
      </c>
      <c r="N21" s="26"/>
      <c r="O21" s="27">
        <f>O7-O19</f>
        <v>402.52999999999975</v>
      </c>
      <c r="P21" s="26"/>
      <c r="Q21" s="27">
        <f>Q7-Q19</f>
        <v>402.52999999999975</v>
      </c>
      <c r="R21" s="26"/>
      <c r="S21" s="27">
        <f>S7-S19</f>
        <v>402.52999999999975</v>
      </c>
      <c r="T21" s="26"/>
      <c r="U21" s="27">
        <f>U7-U19</f>
        <v>402.52999999999975</v>
      </c>
      <c r="V21" s="26"/>
      <c r="W21" s="27">
        <f>W7-W19</f>
        <v>402.52999999999975</v>
      </c>
      <c r="X21" s="26"/>
      <c r="Y21" s="27">
        <f>Y7-Y19</f>
        <v>402.52999999999975</v>
      </c>
      <c r="Z21" s="26"/>
      <c r="AA21" s="27">
        <f>AA7-AA19</f>
        <v>402.52999999999975</v>
      </c>
      <c r="AB21" s="26"/>
      <c r="AC21" s="27">
        <f>AC7-AC19</f>
        <v>402.52999999999975</v>
      </c>
      <c r="AD21" s="29">
        <f>AD7-AD19</f>
        <v>736.36000000000058</v>
      </c>
    </row>
    <row r="22" spans="1:30" ht="19.5" customHeight="1" thickBot="1" x14ac:dyDescent="0.4">
      <c r="C22" s="11"/>
      <c r="D22" s="4"/>
      <c r="G22" s="27"/>
      <c r="H22" s="25"/>
      <c r="I22" s="27"/>
      <c r="J22" s="25"/>
      <c r="K22" s="27"/>
      <c r="L22" s="25"/>
      <c r="M22" s="27"/>
      <c r="N22" s="25"/>
      <c r="O22" s="27"/>
      <c r="P22" s="26"/>
      <c r="Q22" s="27"/>
      <c r="R22" s="25"/>
      <c r="S22" s="27"/>
      <c r="T22" s="25"/>
      <c r="U22" s="27"/>
      <c r="V22" s="26"/>
      <c r="W22" s="27"/>
      <c r="X22" s="26"/>
      <c r="Y22" s="27"/>
      <c r="Z22" s="16"/>
      <c r="AA22" s="27"/>
      <c r="AB22" s="15"/>
      <c r="AC22" s="27"/>
      <c r="AD22" s="26"/>
    </row>
    <row r="23" spans="1:30" ht="19.5" customHeight="1" thickBot="1" x14ac:dyDescent="0.4">
      <c r="A23" s="2" t="s">
        <v>19</v>
      </c>
      <c r="C23" s="11"/>
      <c r="D23" s="4"/>
      <c r="G23" s="28">
        <f>SUM(G3+G7-G19)</f>
        <v>23712.979999999992</v>
      </c>
      <c r="H23" s="26"/>
      <c r="I23" s="28">
        <f>SUM(I3+I7-I19)</f>
        <v>20276.509999999991</v>
      </c>
      <c r="J23" s="26"/>
      <c r="K23" s="28">
        <f>SUM(K3+K7-K19)</f>
        <v>20479.03999999999</v>
      </c>
      <c r="L23" s="26"/>
      <c r="M23" s="28">
        <f>SUM(M3+M7-M19)</f>
        <v>20826.569999999989</v>
      </c>
      <c r="N23" s="26"/>
      <c r="O23" s="28">
        <f>SUM(O3+O7-O19)</f>
        <v>21229.099999999988</v>
      </c>
      <c r="P23" s="26"/>
      <c r="Q23" s="28">
        <f>SUM(Q3+Q7-Q19)</f>
        <v>21631.629999999986</v>
      </c>
      <c r="R23" s="26"/>
      <c r="S23" s="28">
        <f>SUM(S3+S7-S19)</f>
        <v>21297.8</v>
      </c>
      <c r="T23" s="26"/>
      <c r="U23" s="28">
        <f>SUM(U3+U7-U19)</f>
        <v>21700.329999999998</v>
      </c>
      <c r="V23" s="26"/>
      <c r="W23" s="28">
        <f>SUM(W3+W7-W19)</f>
        <v>22102.859999999997</v>
      </c>
      <c r="X23" s="26"/>
      <c r="Y23" s="28">
        <f>SUM(Y3+Y7-Y19)</f>
        <v>22505.389999999996</v>
      </c>
      <c r="Z23" s="22"/>
      <c r="AA23" s="28">
        <f>SUM(AA3+AA7-AA19)</f>
        <v>22907.919999999995</v>
      </c>
      <c r="AB23" s="26"/>
      <c r="AC23" s="28">
        <f>SUM(AC3+AC7-AC19)</f>
        <v>23310.449999999993</v>
      </c>
      <c r="AD23" s="26"/>
    </row>
    <row r="24" spans="1:30" ht="13" thickTop="1" x14ac:dyDescent="0.25"/>
  </sheetData>
  <phoneticPr fontId="3" type="noConversion"/>
  <pageMargins left="0.1" right="0.1" top="0.94" bottom="0.17" header="0.25" footer="0.17"/>
  <pageSetup scale="105" fitToWidth="2" orientation="landscape" r:id="rId1"/>
  <headerFooter alignWithMargins="0">
    <oddHeader>&amp;L&amp;"Arial,Bold"&amp;8Estimates Only&amp;C&amp;"Arial,Bold"&amp;12Quail Ridge Owners' Association
&amp;14 Budget Overview
&amp;10 2023 - 2024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Coldwell Banker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Monson</dc:creator>
  <cp:lastModifiedBy>Tanner Stenquist</cp:lastModifiedBy>
  <cp:lastPrinted>2023-07-20T21:35:25Z</cp:lastPrinted>
  <dcterms:created xsi:type="dcterms:W3CDTF">2000-01-12T18:22:38Z</dcterms:created>
  <dcterms:modified xsi:type="dcterms:W3CDTF">2023-07-20T21:35:34Z</dcterms:modified>
</cp:coreProperties>
</file>